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\Marketing\Mārketings\WEB\Saturs\Elektroenerģijas izcelsme\"/>
    </mc:Choice>
  </mc:AlternateContent>
  <xr:revisionPtr revIDLastSave="0" documentId="13_ncr:1_{A5217814-B75E-42C7-B95A-77C3B433364C}" xr6:coauthVersionLast="47" xr6:coauthVersionMax="47" xr10:uidLastSave="{00000000-0000-0000-0000-000000000000}"/>
  <bookViews>
    <workbookView xWindow="-110" yWindow="-110" windowWidth="19420" windowHeight="10420" activeTab="1" xr2:uid="{A150A93E-9B5A-48AE-B3A3-F29C9D0827E2}"/>
  </bookViews>
  <sheets>
    <sheet name="2021" sheetId="1" r:id="rId1"/>
    <sheet name="Emissions calcul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G12" i="2" l="1"/>
  <c r="C18" i="2" s="1"/>
  <c r="D10" i="1" l="1"/>
  <c r="D4" i="1"/>
  <c r="D5" i="1"/>
  <c r="D6" i="1"/>
  <c r="D7" i="1"/>
  <c r="D8" i="1"/>
  <c r="D9" i="1"/>
  <c r="D3" i="1"/>
  <c r="C10" i="1"/>
</calcChain>
</file>

<file path=xl/sharedStrings.xml><?xml version="1.0" encoding="utf-8"?>
<sst xmlns="http://schemas.openxmlformats.org/spreadsheetml/2006/main" count="35" uniqueCount="27">
  <si>
    <t>Country</t>
  </si>
  <si>
    <t>Volume, MWh</t>
  </si>
  <si>
    <t>Total</t>
  </si>
  <si>
    <t>Norway</t>
  </si>
  <si>
    <t>Sweden</t>
  </si>
  <si>
    <t>Finland</t>
  </si>
  <si>
    <t>Denmark</t>
  </si>
  <si>
    <t>Estonia</t>
  </si>
  <si>
    <t>Latvia</t>
  </si>
  <si>
    <t>Lithuania</t>
  </si>
  <si>
    <t>Share of total</t>
  </si>
  <si>
    <r>
      <t>Total emissions, tCO</t>
    </r>
    <r>
      <rPr>
        <vertAlign val="subscript"/>
        <sz val="11"/>
        <color theme="1"/>
        <rFont val="Calibri"/>
        <family val="2"/>
        <charset val="186"/>
        <scheme val="minor"/>
      </rPr>
      <t>2e</t>
    </r>
  </si>
  <si>
    <t>Hydro</t>
  </si>
  <si>
    <t>Wind</t>
  </si>
  <si>
    <t>Oil</t>
  </si>
  <si>
    <t>Solar</t>
  </si>
  <si>
    <t>Gas</t>
  </si>
  <si>
    <t>Nuclear</t>
  </si>
  <si>
    <t>Coal</t>
  </si>
  <si>
    <t>Summary of sources</t>
  </si>
  <si>
    <t>Source</t>
  </si>
  <si>
    <t>Share</t>
  </si>
  <si>
    <t>Other renewables</t>
  </si>
  <si>
    <r>
      <t>Emissions factors, tCO</t>
    </r>
    <r>
      <rPr>
        <vertAlign val="subscript"/>
        <sz val="11"/>
        <color theme="1"/>
        <rFont val="Calibri"/>
        <family val="2"/>
        <charset val="186"/>
        <scheme val="minor"/>
      </rPr>
      <t>2e</t>
    </r>
    <r>
      <rPr>
        <sz val="11"/>
        <color theme="1"/>
        <rFont val="Calibri"/>
        <family val="2"/>
        <charset val="186"/>
        <scheme val="minor"/>
      </rPr>
      <t>/MWh</t>
    </r>
  </si>
  <si>
    <r>
      <t>Electrcity mix carbon intensity, tCO</t>
    </r>
    <r>
      <rPr>
        <vertAlign val="subscript"/>
        <sz val="11"/>
        <color theme="1"/>
        <rFont val="Calibri"/>
        <family val="2"/>
        <charset val="186"/>
        <scheme val="minor"/>
      </rPr>
      <t>2e</t>
    </r>
    <r>
      <rPr>
        <sz val="11"/>
        <color theme="1"/>
        <rFont val="Calibri"/>
        <family val="2"/>
        <scheme val="minor"/>
      </rPr>
      <t>/MWh</t>
    </r>
  </si>
  <si>
    <t>Total electrcity sold in 2021, MWh</t>
  </si>
  <si>
    <t>Green electricity sold in 2021, 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</si>
</sst>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rgb="FF92D05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9" fontId="0" fillId="0" borderId="1" xfId="2" applyFont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164" fontId="0" fillId="3" borderId="1" xfId="1" applyNumberFormat="1" applyFont="1" applyFill="1" applyBorder="1" applyAlignment="1">
      <alignment horizontal="right"/>
    </xf>
    <xf numFmtId="9" fontId="0" fillId="0" borderId="1" xfId="2" applyFont="1" applyBorder="1" applyAlignment="1">
      <alignment horizontal="right"/>
    </xf>
    <xf numFmtId="9" fontId="0" fillId="3" borderId="1" xfId="2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0" fontId="3" fillId="0" borderId="2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165" fontId="0" fillId="3" borderId="1" xfId="0" applyNumberFormat="1" applyFill="1" applyBorder="1"/>
    <xf numFmtId="164" fontId="0" fillId="0" borderId="1" xfId="1" applyNumberFormat="1" applyFon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50</xdr:row>
      <xdr:rowOff>15334</xdr:rowOff>
    </xdr:from>
    <xdr:to>
      <xdr:col>4</xdr:col>
      <xdr:colOff>1579562</xdr:colOff>
      <xdr:row>66</xdr:row>
      <xdr:rowOff>164889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9975F1F-4F4D-4D81-9953-43A36B017E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161" r="9606"/>
        <a:stretch/>
      </xdr:blipFill>
      <xdr:spPr>
        <a:xfrm>
          <a:off x="690563" y="9429209"/>
          <a:ext cx="4238624" cy="3070555"/>
        </a:xfrm>
        <a:prstGeom prst="rect">
          <a:avLst/>
        </a:prstGeom>
      </xdr:spPr>
    </xdr:pic>
    <xdr:clientData/>
  </xdr:twoCellAnchor>
  <xdr:twoCellAnchor editAs="oneCell">
    <xdr:from>
      <xdr:col>1</xdr:col>
      <xdr:colOff>63498</xdr:colOff>
      <xdr:row>11</xdr:row>
      <xdr:rowOff>143404</xdr:rowOff>
    </xdr:from>
    <xdr:to>
      <xdr:col>5</xdr:col>
      <xdr:colOff>301624</xdr:colOff>
      <xdr:row>29</xdr:row>
      <xdr:rowOff>137451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06D17D-7023-45C3-A5C2-9BD475C383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76" r="8865"/>
        <a:stretch/>
      </xdr:blipFill>
      <xdr:spPr>
        <a:xfrm>
          <a:off x="674686" y="2437342"/>
          <a:ext cx="4572001" cy="3280172"/>
        </a:xfrm>
        <a:prstGeom prst="rect">
          <a:avLst/>
        </a:prstGeom>
      </xdr:spPr>
    </xdr:pic>
    <xdr:clientData/>
  </xdr:twoCellAnchor>
  <xdr:twoCellAnchor editAs="oneCell">
    <xdr:from>
      <xdr:col>5</xdr:col>
      <xdr:colOff>881062</xdr:colOff>
      <xdr:row>11</xdr:row>
      <xdr:rowOff>173450</xdr:rowOff>
    </xdr:from>
    <xdr:to>
      <xdr:col>12</xdr:col>
      <xdr:colOff>150812</xdr:colOff>
      <xdr:row>29</xdr:row>
      <xdr:rowOff>122238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B823BCD-05DB-4226-B1B6-B49D4A245D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1908" r="10302"/>
        <a:stretch/>
      </xdr:blipFill>
      <xdr:spPr>
        <a:xfrm>
          <a:off x="5826125" y="2467388"/>
          <a:ext cx="4262437" cy="3234913"/>
        </a:xfrm>
        <a:prstGeom prst="rect">
          <a:avLst/>
        </a:prstGeom>
      </xdr:spPr>
    </xdr:pic>
    <xdr:clientData/>
  </xdr:twoCellAnchor>
  <xdr:twoCellAnchor editAs="oneCell">
    <xdr:from>
      <xdr:col>1</xdr:col>
      <xdr:colOff>182563</xdr:colOff>
      <xdr:row>31</xdr:row>
      <xdr:rowOff>71438</xdr:rowOff>
    </xdr:from>
    <xdr:to>
      <xdr:col>5</xdr:col>
      <xdr:colOff>71438</xdr:colOff>
      <xdr:row>48</xdr:row>
      <xdr:rowOff>50126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AC965F1-C93E-45B8-8730-60AA529734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0732" r="9527"/>
        <a:stretch/>
      </xdr:blipFill>
      <xdr:spPr>
        <a:xfrm>
          <a:off x="793751" y="6016626"/>
          <a:ext cx="4222750" cy="3082250"/>
        </a:xfrm>
        <a:prstGeom prst="rect">
          <a:avLst/>
        </a:prstGeom>
      </xdr:spPr>
    </xdr:pic>
    <xdr:clientData/>
  </xdr:twoCellAnchor>
  <xdr:twoCellAnchor editAs="oneCell">
    <xdr:from>
      <xdr:col>5</xdr:col>
      <xdr:colOff>968375</xdr:colOff>
      <xdr:row>31</xdr:row>
      <xdr:rowOff>10184</xdr:rowOff>
    </xdr:from>
    <xdr:to>
      <xdr:col>12</xdr:col>
      <xdr:colOff>182564</xdr:colOff>
      <xdr:row>48</xdr:row>
      <xdr:rowOff>5691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939AD6E-752F-4E8C-84E3-E494CFD968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9961" r="9810"/>
        <a:stretch/>
      </xdr:blipFill>
      <xdr:spPr>
        <a:xfrm>
          <a:off x="5913438" y="5669622"/>
          <a:ext cx="4206876" cy="3099069"/>
        </a:xfrm>
        <a:prstGeom prst="rect">
          <a:avLst/>
        </a:prstGeom>
      </xdr:spPr>
    </xdr:pic>
    <xdr:clientData/>
  </xdr:twoCellAnchor>
  <xdr:twoCellAnchor editAs="oneCell">
    <xdr:from>
      <xdr:col>5</xdr:col>
      <xdr:colOff>968374</xdr:colOff>
      <xdr:row>49</xdr:row>
      <xdr:rowOff>166688</xdr:rowOff>
    </xdr:from>
    <xdr:to>
      <xdr:col>12</xdr:col>
      <xdr:colOff>182562</xdr:colOff>
      <xdr:row>67</xdr:row>
      <xdr:rowOff>41275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9C39929-59C1-436C-865D-E6C2CA2737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1916" r="9340"/>
        <a:stretch/>
      </xdr:blipFill>
      <xdr:spPr>
        <a:xfrm>
          <a:off x="5913437" y="9112251"/>
          <a:ext cx="4206875" cy="3160712"/>
        </a:xfrm>
        <a:prstGeom prst="rect">
          <a:avLst/>
        </a:prstGeom>
      </xdr:spPr>
    </xdr:pic>
    <xdr:clientData/>
  </xdr:twoCellAnchor>
  <xdr:twoCellAnchor editAs="oneCell">
    <xdr:from>
      <xdr:col>3</xdr:col>
      <xdr:colOff>619125</xdr:colOff>
      <xdr:row>69</xdr:row>
      <xdr:rowOff>19698</xdr:rowOff>
    </xdr:from>
    <xdr:to>
      <xdr:col>9</xdr:col>
      <xdr:colOff>127000</xdr:colOff>
      <xdr:row>88</xdr:row>
      <xdr:rowOff>106684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7158CCF9-5CC7-4087-BB0C-366436C62F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2899" r="9949"/>
        <a:stretch/>
      </xdr:blipFill>
      <xdr:spPr>
        <a:xfrm>
          <a:off x="2905125" y="12616511"/>
          <a:ext cx="5326063" cy="3555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ourworldindata.org/grapher/share-elec-by-source?country=~FIN" TargetMode="External"/><Relationship Id="rId7" Type="http://schemas.openxmlformats.org/officeDocument/2006/relationships/hyperlink" Target="https://ourworldindata.org/grapher/share-elec-by-source?country=~LTU" TargetMode="External"/><Relationship Id="rId2" Type="http://schemas.openxmlformats.org/officeDocument/2006/relationships/hyperlink" Target="https://ourworldindata.org/grapher/share-elec-by-source?country=~SWE" TargetMode="External"/><Relationship Id="rId1" Type="http://schemas.openxmlformats.org/officeDocument/2006/relationships/hyperlink" Target="https://ourworldindata.org/grapher/share-elec-by-source?country=~NOR" TargetMode="External"/><Relationship Id="rId6" Type="http://schemas.openxmlformats.org/officeDocument/2006/relationships/hyperlink" Target="https://ourworldindata.org/grapher/share-elec-by-source?country=~LVA" TargetMode="External"/><Relationship Id="rId5" Type="http://schemas.openxmlformats.org/officeDocument/2006/relationships/hyperlink" Target="https://ourworldindata.org/grapher/share-elec-by-source?country=~EST" TargetMode="External"/><Relationship Id="rId4" Type="http://schemas.openxmlformats.org/officeDocument/2006/relationships/hyperlink" Target="https://ourworldindata.org/grapher/share-elec-by-source?country=~DNK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FA3AA-0E93-4260-AA4D-E452318F0AAB}">
  <dimension ref="B2:V69"/>
  <sheetViews>
    <sheetView zoomScale="80" zoomScaleNormal="80" workbookViewId="0">
      <selection activeCell="F4" sqref="F4"/>
    </sheetView>
  </sheetViews>
  <sheetFormatPr defaultRowHeight="14.5" x14ac:dyDescent="0.35"/>
  <cols>
    <col min="3" max="3" width="15.26953125" bestFit="1" customWidth="1"/>
    <col min="4" max="4" width="15.26953125" customWidth="1"/>
    <col min="5" max="5" width="22.81640625" bestFit="1" customWidth="1"/>
    <col min="6" max="6" width="19" bestFit="1" customWidth="1"/>
  </cols>
  <sheetData>
    <row r="2" spans="2:22" ht="37" customHeight="1" x14ac:dyDescent="0.35">
      <c r="B2" s="19" t="s">
        <v>0</v>
      </c>
      <c r="C2" s="19" t="s">
        <v>1</v>
      </c>
      <c r="D2" s="19" t="s">
        <v>10</v>
      </c>
    </row>
    <row r="3" spans="2:22" x14ac:dyDescent="0.35">
      <c r="B3" s="2" t="s">
        <v>3</v>
      </c>
      <c r="C3" s="3">
        <v>156456437</v>
      </c>
      <c r="D3" s="5">
        <f>C3/$C$10</f>
        <v>0.42458209428147758</v>
      </c>
    </row>
    <row r="4" spans="2:22" x14ac:dyDescent="0.35">
      <c r="B4" s="2" t="s">
        <v>4</v>
      </c>
      <c r="C4" s="3">
        <v>165076458</v>
      </c>
      <c r="D4" s="5">
        <f t="shared" ref="D4:D10" si="0">C4/$C$10</f>
        <v>0.447974590231838</v>
      </c>
    </row>
    <row r="5" spans="2:22" x14ac:dyDescent="0.35">
      <c r="B5" s="2" t="s">
        <v>5</v>
      </c>
      <c r="C5" s="3">
        <v>0</v>
      </c>
      <c r="D5" s="5">
        <f t="shared" si="0"/>
        <v>0</v>
      </c>
    </row>
    <row r="6" spans="2:22" x14ac:dyDescent="0.35">
      <c r="B6" s="2" t="s">
        <v>6</v>
      </c>
      <c r="C6" s="3">
        <v>31382133</v>
      </c>
      <c r="D6" s="5">
        <f t="shared" si="0"/>
        <v>8.5162950196544934E-2</v>
      </c>
    </row>
    <row r="7" spans="2:22" x14ac:dyDescent="0.35">
      <c r="B7" s="2" t="s">
        <v>7</v>
      </c>
      <c r="C7" s="3">
        <v>5734484</v>
      </c>
      <c r="D7" s="5">
        <f t="shared" si="0"/>
        <v>1.5561898717811301E-2</v>
      </c>
    </row>
    <row r="8" spans="2:22" x14ac:dyDescent="0.35">
      <c r="B8" s="2" t="s">
        <v>8</v>
      </c>
      <c r="C8" s="3">
        <v>5529613</v>
      </c>
      <c r="D8" s="5">
        <f t="shared" si="0"/>
        <v>1.5005932086425335E-2</v>
      </c>
    </row>
    <row r="9" spans="2:22" x14ac:dyDescent="0.35">
      <c r="B9" s="2" t="s">
        <v>9</v>
      </c>
      <c r="C9" s="3">
        <v>4316012</v>
      </c>
      <c r="D9" s="5">
        <f t="shared" si="0"/>
        <v>1.1712534485902863E-2</v>
      </c>
    </row>
    <row r="10" spans="2:22" x14ac:dyDescent="0.35">
      <c r="B10" s="2" t="s">
        <v>2</v>
      </c>
      <c r="C10" s="3">
        <f>SUM(C3:C9)</f>
        <v>368495137</v>
      </c>
      <c r="D10" s="5">
        <f t="shared" si="0"/>
        <v>1</v>
      </c>
    </row>
    <row r="12" spans="2:22" x14ac:dyDescent="0.35">
      <c r="C12" s="20" t="s">
        <v>3</v>
      </c>
      <c r="D12" s="20"/>
      <c r="E12" s="20"/>
      <c r="G12" s="20" t="s">
        <v>4</v>
      </c>
      <c r="H12" s="20"/>
      <c r="I12" s="20"/>
      <c r="J12" s="20"/>
      <c r="K12" s="20"/>
      <c r="L12" s="20"/>
    </row>
    <row r="13" spans="2:22" x14ac:dyDescent="0.35">
      <c r="Q13" s="1"/>
      <c r="R13" s="1"/>
      <c r="S13" s="1"/>
      <c r="T13" s="1"/>
      <c r="U13" s="1"/>
      <c r="V13" s="1"/>
    </row>
    <row r="14" spans="2:22" x14ac:dyDescent="0.35">
      <c r="Q14" s="1"/>
      <c r="R14" s="1"/>
      <c r="S14" s="1"/>
      <c r="T14" s="1"/>
      <c r="U14" s="1"/>
      <c r="V14" s="1"/>
    </row>
    <row r="15" spans="2:22" x14ac:dyDescent="0.35">
      <c r="Q15" s="1"/>
      <c r="R15" s="1"/>
      <c r="S15" s="1"/>
      <c r="T15" s="1"/>
      <c r="U15" s="1"/>
      <c r="V15" s="1"/>
    </row>
    <row r="16" spans="2:22" x14ac:dyDescent="0.35">
      <c r="Q16" s="1"/>
      <c r="R16" s="1"/>
      <c r="S16" s="1"/>
      <c r="T16" s="1"/>
      <c r="U16" s="1"/>
      <c r="V16" s="1"/>
    </row>
    <row r="17" spans="3:22" x14ac:dyDescent="0.35">
      <c r="Q17" s="1"/>
      <c r="R17" s="1"/>
      <c r="S17" s="1"/>
      <c r="T17" s="1"/>
      <c r="U17" s="1"/>
      <c r="V17" s="1"/>
    </row>
    <row r="18" spans="3:22" x14ac:dyDescent="0.35">
      <c r="Q18" s="1"/>
      <c r="R18" s="1"/>
      <c r="S18" s="1"/>
      <c r="T18" s="1"/>
      <c r="U18" s="1"/>
      <c r="V18" s="1"/>
    </row>
    <row r="19" spans="3:22" x14ac:dyDescent="0.35">
      <c r="Q19" s="1"/>
      <c r="R19" s="1"/>
      <c r="S19" s="1"/>
      <c r="T19" s="1"/>
      <c r="U19" s="1"/>
      <c r="V19" s="1"/>
    </row>
    <row r="20" spans="3:22" x14ac:dyDescent="0.35">
      <c r="Q20" s="1"/>
      <c r="R20" s="1"/>
      <c r="S20" s="1"/>
      <c r="T20" s="1"/>
      <c r="U20" s="1"/>
      <c r="V20" s="1"/>
    </row>
    <row r="21" spans="3:22" x14ac:dyDescent="0.35">
      <c r="Q21" s="1"/>
      <c r="R21" s="1"/>
      <c r="S21" s="1"/>
      <c r="T21" s="1"/>
      <c r="U21" s="1"/>
      <c r="V21" s="1"/>
    </row>
    <row r="22" spans="3:22" x14ac:dyDescent="0.35">
      <c r="Q22" s="1"/>
      <c r="R22" s="1"/>
      <c r="S22" s="1"/>
      <c r="T22" s="1"/>
      <c r="U22" s="1"/>
      <c r="V22" s="1"/>
    </row>
    <row r="23" spans="3:22" x14ac:dyDescent="0.35">
      <c r="Q23" s="1"/>
      <c r="R23" s="1"/>
      <c r="S23" s="1"/>
      <c r="T23" s="1"/>
      <c r="U23" s="1"/>
      <c r="V23" s="1"/>
    </row>
    <row r="31" spans="3:22" x14ac:dyDescent="0.35">
      <c r="C31" s="20" t="s">
        <v>5</v>
      </c>
      <c r="D31" s="20"/>
      <c r="E31" s="20"/>
      <c r="G31" s="20" t="s">
        <v>6</v>
      </c>
      <c r="H31" s="20"/>
      <c r="I31" s="20"/>
      <c r="J31" s="20"/>
      <c r="K31" s="20"/>
      <c r="L31" s="20"/>
    </row>
    <row r="50" spans="2:12" x14ac:dyDescent="0.35">
      <c r="B50" s="20" t="s">
        <v>7</v>
      </c>
      <c r="C50" s="20"/>
      <c r="D50" s="20"/>
      <c r="E50" s="20"/>
      <c r="G50" s="20" t="s">
        <v>8</v>
      </c>
      <c r="H50" s="20"/>
      <c r="I50" s="20"/>
      <c r="J50" s="20"/>
      <c r="K50" s="20"/>
      <c r="L50" s="20"/>
    </row>
    <row r="69" spans="5:8" x14ac:dyDescent="0.35">
      <c r="E69" s="20" t="s">
        <v>9</v>
      </c>
      <c r="F69" s="20"/>
      <c r="G69" s="20"/>
      <c r="H69" s="20"/>
    </row>
  </sheetData>
  <mergeCells count="7">
    <mergeCell ref="E69:H69"/>
    <mergeCell ref="C12:E12"/>
    <mergeCell ref="C31:E31"/>
    <mergeCell ref="B50:E50"/>
    <mergeCell ref="G12:L12"/>
    <mergeCell ref="G31:L31"/>
    <mergeCell ref="G50:L50"/>
  </mergeCells>
  <hyperlinks>
    <hyperlink ref="C12:E12" r:id="rId1" display="Norway" xr:uid="{A6705D55-A71A-46B8-B3A5-B56835CCC60C}"/>
    <hyperlink ref="G12:L12" r:id="rId2" display="Sweden" xr:uid="{46C4C01F-AA78-4F8A-BD57-60416E9C1B0B}"/>
    <hyperlink ref="C31:E31" r:id="rId3" display="Finland" xr:uid="{1AA62B54-057F-4720-B6F2-EB0A52FA2AE6}"/>
    <hyperlink ref="G31:L31" r:id="rId4" display="Denmark" xr:uid="{12A75781-1E6D-48AB-BB53-BA9FCAD444FA}"/>
    <hyperlink ref="B50:E50" r:id="rId5" display="Estonia" xr:uid="{AD44A1C5-FE22-428E-85CF-6F0F5C65BB08}"/>
    <hyperlink ref="G50:L50" r:id="rId6" display="Latvia" xr:uid="{290471E3-F4C4-43BC-B6FC-5E8831DB358E}"/>
    <hyperlink ref="E69:H69" r:id="rId7" display="Lithuania" xr:uid="{7DD3AB02-26F0-4A58-9C08-9F33C283E668}"/>
  </hyperlinks>
  <pageMargins left="0.7" right="0.7" top="0.75" bottom="0.75" header="0.3" footer="0.3"/>
  <pageSetup paperSize="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BB48-70D9-4F7D-AA46-03E4FD5640F6}">
  <dimension ref="B1:H19"/>
  <sheetViews>
    <sheetView tabSelected="1" zoomScale="80" zoomScaleNormal="80" workbookViewId="0">
      <selection activeCell="K11" sqref="K11"/>
    </sheetView>
  </sheetViews>
  <sheetFormatPr defaultRowHeight="14.5" x14ac:dyDescent="0.35"/>
  <cols>
    <col min="2" max="2" width="39.81640625" bestFit="1" customWidth="1"/>
    <col min="3" max="3" width="13.26953125" bestFit="1" customWidth="1"/>
    <col min="7" max="7" width="28" bestFit="1" customWidth="1"/>
  </cols>
  <sheetData>
    <row r="1" spans="2:8" x14ac:dyDescent="0.35">
      <c r="B1" s="1"/>
      <c r="C1" s="1"/>
      <c r="D1" s="1"/>
      <c r="E1" s="1"/>
      <c r="F1" s="1"/>
      <c r="G1" s="1"/>
    </row>
    <row r="2" spans="2:8" x14ac:dyDescent="0.35">
      <c r="B2" s="24" t="s">
        <v>19</v>
      </c>
      <c r="C2" s="24"/>
      <c r="D2" s="24"/>
      <c r="E2" s="24"/>
      <c r="F2" s="24"/>
      <c r="G2" s="24"/>
    </row>
    <row r="3" spans="2:8" ht="16.5" x14ac:dyDescent="0.45">
      <c r="B3" s="23" t="s">
        <v>20</v>
      </c>
      <c r="C3" s="23"/>
      <c r="D3" s="23"/>
      <c r="E3" s="23"/>
      <c r="F3" s="11" t="s">
        <v>21</v>
      </c>
      <c r="G3" s="12" t="s">
        <v>23</v>
      </c>
    </row>
    <row r="4" spans="2:8" x14ac:dyDescent="0.35">
      <c r="B4" s="21" t="s">
        <v>18</v>
      </c>
      <c r="C4" s="21"/>
      <c r="D4" s="21"/>
      <c r="E4" s="21"/>
      <c r="F4" s="9">
        <v>1.414180718482589E-2</v>
      </c>
      <c r="G4" s="4">
        <v>0.35399999999999998</v>
      </c>
    </row>
    <row r="5" spans="2:8" x14ac:dyDescent="0.35">
      <c r="B5" s="21" t="s">
        <v>16</v>
      </c>
      <c r="C5" s="21"/>
      <c r="D5" s="21"/>
      <c r="E5" s="21"/>
      <c r="F5" s="9">
        <v>1.5973069366720029E-2</v>
      </c>
      <c r="G5" s="4">
        <v>0.20200000000000001</v>
      </c>
    </row>
    <row r="6" spans="2:8" x14ac:dyDescent="0.35">
      <c r="B6" s="21" t="s">
        <v>14</v>
      </c>
      <c r="C6" s="21"/>
      <c r="D6" s="21"/>
      <c r="E6" s="21"/>
      <c r="F6" s="9">
        <v>2.3458949702231755E-2</v>
      </c>
      <c r="G6" s="4">
        <v>0.27900000000000003</v>
      </c>
    </row>
    <row r="7" spans="2:8" x14ac:dyDescent="0.35">
      <c r="B7" s="21" t="s">
        <v>17</v>
      </c>
      <c r="C7" s="21"/>
      <c r="D7" s="21"/>
      <c r="E7" s="21"/>
      <c r="F7" s="9">
        <v>0.13824495854554519</v>
      </c>
      <c r="G7" s="4">
        <v>0</v>
      </c>
    </row>
    <row r="8" spans="2:8" x14ac:dyDescent="0.35">
      <c r="B8" s="21" t="s">
        <v>12</v>
      </c>
      <c r="C8" s="21"/>
      <c r="D8" s="21"/>
      <c r="E8" s="21"/>
      <c r="F8" s="9">
        <v>0.59303579352256142</v>
      </c>
      <c r="G8" s="4">
        <v>0</v>
      </c>
    </row>
    <row r="9" spans="2:8" x14ac:dyDescent="0.35">
      <c r="B9" s="21" t="s">
        <v>13</v>
      </c>
      <c r="C9" s="21"/>
      <c r="D9" s="21"/>
      <c r="E9" s="21"/>
      <c r="F9" s="9">
        <v>0.14878021633349262</v>
      </c>
      <c r="G9" s="4">
        <v>0</v>
      </c>
    </row>
    <row r="10" spans="2:8" x14ac:dyDescent="0.35">
      <c r="B10" s="21" t="s">
        <v>15</v>
      </c>
      <c r="C10" s="21"/>
      <c r="D10" s="21"/>
      <c r="E10" s="21"/>
      <c r="F10" s="9">
        <v>6.5659500629990687E-3</v>
      </c>
      <c r="G10" s="4">
        <v>0</v>
      </c>
    </row>
    <row r="11" spans="2:8" x14ac:dyDescent="0.35">
      <c r="B11" s="21" t="s">
        <v>22</v>
      </c>
      <c r="C11" s="21"/>
      <c r="D11" s="21"/>
      <c r="E11" s="21"/>
      <c r="F11" s="9">
        <v>5.9722226630632577E-2</v>
      </c>
      <c r="G11" s="4">
        <v>0</v>
      </c>
    </row>
    <row r="12" spans="2:8" x14ac:dyDescent="0.35">
      <c r="B12" s="22" t="s">
        <v>2</v>
      </c>
      <c r="C12" s="22"/>
      <c r="D12" s="22"/>
      <c r="E12" s="22"/>
      <c r="F12" s="10">
        <v>0.99992297134900854</v>
      </c>
      <c r="G12" s="16">
        <f>F4*G4+F5*G5+F6*G6+F7*G7+F8*G8+F9*G9+F10*G10+F11*G11</f>
        <v>1.4777806722428472E-2</v>
      </c>
    </row>
    <row r="16" spans="2:8" x14ac:dyDescent="0.35">
      <c r="B16" s="6" t="s">
        <v>25</v>
      </c>
      <c r="C16" s="17">
        <v>1253000</v>
      </c>
      <c r="D16" s="13"/>
      <c r="E16" s="15"/>
      <c r="F16" s="15"/>
      <c r="G16" s="15"/>
      <c r="H16" s="14"/>
    </row>
    <row r="17" spans="2:8" x14ac:dyDescent="0.35">
      <c r="B17" s="6" t="s">
        <v>26</v>
      </c>
      <c r="C17" s="17">
        <v>41422</v>
      </c>
      <c r="D17" s="15"/>
      <c r="E17" s="15"/>
      <c r="F17" s="15"/>
      <c r="G17" s="15"/>
      <c r="H17" s="14"/>
    </row>
    <row r="18" spans="2:8" ht="16.5" x14ac:dyDescent="0.45">
      <c r="B18" s="6" t="s">
        <v>24</v>
      </c>
      <c r="C18" s="18">
        <f>G12</f>
        <v>1.4777806722428472E-2</v>
      </c>
    </row>
    <row r="19" spans="2:8" ht="16.5" x14ac:dyDescent="0.45">
      <c r="B19" s="7" t="s">
        <v>11</v>
      </c>
      <c r="C19" s="8">
        <f>(C16-C17)*C18</f>
        <v>17904.465513146442</v>
      </c>
    </row>
  </sheetData>
  <mergeCells count="11">
    <mergeCell ref="B10:E10"/>
    <mergeCell ref="B11:E11"/>
    <mergeCell ref="B2:G2"/>
    <mergeCell ref="B12:E12"/>
    <mergeCell ref="B7:E7"/>
    <mergeCell ref="B8:E8"/>
    <mergeCell ref="B9:E9"/>
    <mergeCell ref="B4:E4"/>
    <mergeCell ref="B5:E5"/>
    <mergeCell ref="B6:E6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</vt:lpstr>
      <vt:lpstr>Emissions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Daniels Trenins</dc:creator>
  <cp:lastModifiedBy>Elza Griva</cp:lastModifiedBy>
  <dcterms:created xsi:type="dcterms:W3CDTF">2022-03-08T08:38:07Z</dcterms:created>
  <dcterms:modified xsi:type="dcterms:W3CDTF">2022-04-27T13:35:33Z</dcterms:modified>
</cp:coreProperties>
</file>